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6"/>
  <workbookPr/>
  <mc:AlternateContent xmlns:mc="http://schemas.openxmlformats.org/markup-compatibility/2006">
    <mc:Choice Requires="x15">
      <x15ac:absPath xmlns:x15ac="http://schemas.microsoft.com/office/spreadsheetml/2010/11/ac" url="D:\DNS\DNS-do_ALFRESCA\2022-KP\KP-(II.)-026-2022\2-vyzva\"/>
    </mc:Choice>
  </mc:AlternateContent>
  <xr:revisionPtr revIDLastSave="0" documentId="13_ncr:1_{787544FE-03B9-4CEB-94DD-D1B61D68E7C2}" xr6:coauthVersionLast="36" xr6:coauthVersionMax="47" xr10:uidLastSave="{00000000-0000-0000-0000-000000000000}"/>
  <bookViews>
    <workbookView xWindow="0" yWindow="0" windowWidth="19200" windowHeight="6930" xr2:uid="{00000000-000D-0000-FFFF-FFFF00000000}"/>
  </bookViews>
  <sheets>
    <sheet name="KP" sheetId="1" r:id="rId1"/>
  </sheets>
  <definedNames>
    <definedName name="_xlnm._FilterDatabase" localSheetId="0" hidden="1">KP!$A$6:$T$19</definedName>
    <definedName name="_xlnm.Print_Area" localSheetId="0">KP!$A$1:$U$23</definedName>
  </definedNames>
  <calcPr calcId="191029"/>
</workbook>
</file>

<file path=xl/calcChain.xml><?xml version="1.0" encoding="utf-8"?>
<calcChain xmlns="http://schemas.openxmlformats.org/spreadsheetml/2006/main">
  <c r="K7" i="1" l="1"/>
  <c r="H12" i="1"/>
  <c r="H13" i="1"/>
  <c r="H14" i="1"/>
  <c r="H15" i="1"/>
  <c r="H16" i="1"/>
  <c r="H17" i="1"/>
  <c r="H18" i="1"/>
  <c r="H19" i="1"/>
  <c r="H11" i="1" l="1"/>
  <c r="H10" i="1"/>
  <c r="H9" i="1"/>
  <c r="H8" i="1"/>
  <c r="H7" i="1"/>
  <c r="L19" i="1" l="1"/>
  <c r="K19" i="1"/>
  <c r="L18" i="1"/>
  <c r="K18" i="1"/>
  <c r="L17" i="1"/>
  <c r="K17" i="1"/>
  <c r="L16" i="1"/>
  <c r="K16" i="1"/>
  <c r="L15" i="1"/>
  <c r="K15" i="1"/>
  <c r="L14" i="1"/>
  <c r="K14" i="1"/>
  <c r="L13" i="1"/>
  <c r="K13" i="1"/>
  <c r="L12" i="1"/>
  <c r="K12" i="1"/>
  <c r="L11" i="1"/>
  <c r="K11" i="1"/>
  <c r="L10" i="1"/>
  <c r="K10" i="1"/>
  <c r="L9" i="1"/>
  <c r="K9" i="1"/>
  <c r="L8" i="1"/>
  <c r="K8" i="1"/>
  <c r="L7" i="1"/>
  <c r="I22" i="1" l="1"/>
  <c r="J22" i="1"/>
</calcChain>
</file>

<file path=xl/sharedStrings.xml><?xml version="1.0" encoding="utf-8"?>
<sst xmlns="http://schemas.openxmlformats.org/spreadsheetml/2006/main" count="81" uniqueCount="64">
  <si>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</si>
  <si>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</si>
  <si>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</si>
  <si>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</si>
  <si>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</si>
  <si>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</si>
  <si>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</si>
  <si>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</si>
  <si>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</si>
  <si>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</si>
  <si>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</si>
  <si>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</si>
  <si>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</si>
  <si>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</si>
  <si>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</si>
  <si>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</si>
  <si>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</si>
  <si>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</si>
  <si>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</si>
  <si>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</si>
  <si>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</si>
  <si>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</si>
  <si>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>NE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</si>
  <si>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</si>
  <si>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</si>
  <si>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</si>
  <si>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ks</t>
  </si>
  <si>
    <t>bal</t>
  </si>
  <si>
    <t>Stiskací mechanismus, vyměnitelná gelová náplň, plastové tělo, jehlový hrot 0,5 mm pro tenké psaní.</t>
  </si>
  <si>
    <t>Vysoká lepicí síla a okamžitá přilnavost. Vhodné na  papír, karton, nevysychá, neobsahuje rozpouštědla.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</si>
  <si>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</si>
  <si>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</si>
  <si>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 xml:space="preserve">Papír kancelářský A4 kvalita"B"  </t>
  </si>
  <si>
    <t>Gramáž 80 ±2; tloušťka 160 ±3; vlhkost 3,9-5,3%; opacita min. 90; bělost 151 ± CIE; hrubost dle Bendsena 200 ±50 cm3/min. Vhodný do laserových tiskáren, kopírek i inkoustových tiskáren, pro oboustranný tisk. Doporučený při vyšší spotřebě papíru (250 listů denně a více). Není vhodný do rychloběžných strojů (60 kopií za minutu). 1 bal/500 listů.</t>
  </si>
  <si>
    <t>Rozlišovač papírový ("jazyk") - mix 5 barev</t>
  </si>
  <si>
    <t>Sešit A4 linkovaný</t>
  </si>
  <si>
    <t xml:space="preserve">Min. 40 listů. </t>
  </si>
  <si>
    <t>Lepicí tyčinka  min. 40g</t>
  </si>
  <si>
    <t xml:space="preserve">Univerzální lepidlo, vhodné na papír, kůži, dřevo apod., bez rozpouštědla, s aplikátorem. </t>
  </si>
  <si>
    <t xml:space="preserve">Mikro tužka 0,5 </t>
  </si>
  <si>
    <t>0,5 mm, plast tělo, guma, výsuvný hrot, pogumovaný úchop.</t>
  </si>
  <si>
    <t>Klínový hrot, šíře stopy 1-4,6 mm, ventilační uzávěry, vhodný i na faxový papír.</t>
  </si>
  <si>
    <t xml:space="preserve">Samolepicí etikety  210x297 mm </t>
  </si>
  <si>
    <t>1 etiketa / arch, archy formátu A4, pro tisk v kopírkách, laserových a inkoustových tiskárnách. 
Min. 100 listů/ balení.</t>
  </si>
  <si>
    <t>Náplň do korekčního strojku 4,2 do strojku TESA!!!</t>
  </si>
  <si>
    <t>Vyměnitelná náplň do korekčního strojku 4,2  TESA!!!</t>
  </si>
  <si>
    <t xml:space="preserve">Skartovačka </t>
  </si>
  <si>
    <t>Vazač s elektrickým pohonem</t>
  </si>
  <si>
    <t>Obchodní název + typ</t>
  </si>
  <si>
    <t>EO - Václava Vlková, 
Tel.: 37763 1146,
E-mail: vlkovav@rek.zcu.cz</t>
  </si>
  <si>
    <t>Univerzitní 8, 
301 00 Plzeň,
Rektorát - Ekonomický odbor,
místnost UR 221</t>
  </si>
  <si>
    <t>RTI - Ing. Milan Havlík,
Tel.: 37763 8712,
E-mail: mhavlik@rti.zcu.cz</t>
  </si>
  <si>
    <t>Univerzitní 22,  
301 00 Plzeň,
Regionální technologický institut,
místnost UH 214</t>
  </si>
  <si>
    <t>KOS - Kateřina Vaňková, DiS.,
Tel.: 37763 3771,
E-mail: kvankova@kos.zcu.cz</t>
  </si>
  <si>
    <t>Husova 11,
301 00 Plzeň,
Fakulta zdravotnických studií - Katedra ošetřovatelství a porodní asistence,
místnost HJ 111</t>
  </si>
  <si>
    <t>Oddělování stránek v pořadačích všech typů, rozměr 10,5 x 24 cm, min. 100 ks /balení.</t>
  </si>
  <si>
    <t xml:space="preserve">Lepidlo disperzní 130 - 140 g </t>
  </si>
  <si>
    <r>
      <t xml:space="preserve">Gelové pero 0,5 mm - </t>
    </r>
    <r>
      <rPr>
        <b/>
        <sz val="11"/>
        <rFont val="Calibri"/>
        <family val="2"/>
        <charset val="238"/>
      </rPr>
      <t>5ks červené, 10ks černé</t>
    </r>
  </si>
  <si>
    <r>
      <t>Zvýrazňovač  1 - 4,6 mm -</t>
    </r>
    <r>
      <rPr>
        <b/>
        <sz val="11"/>
        <rFont val="Calibri"/>
        <family val="2"/>
        <charset val="238"/>
      </rPr>
      <t xml:space="preserve"> žlutý</t>
    </r>
  </si>
  <si>
    <t>Příloha č. 2 Kupní smlouvy - technická specifikace
Kancelářské potřeby (II.) 026 - 2022</t>
  </si>
  <si>
    <t>Požadavek zadavatele: 
do sloupce označeného textem:</t>
  </si>
  <si>
    <t xml:space="preserve">Dodavatel doplní do jednotlivých prázdných žlutě podbarvených buněk požadované údaje, tj. jednotkové ceny.  </t>
  </si>
  <si>
    <r>
      <rPr>
        <sz val="11"/>
        <rFont val="Calibri"/>
        <family val="2"/>
        <charset val="238"/>
      </rPr>
      <t>Skartace min. 16 listů 80 g/m</t>
    </r>
    <r>
      <rPr>
        <vertAlign val="superscript"/>
        <sz val="11"/>
        <rFont val="Calibri"/>
        <family val="2"/>
        <charset val="238"/>
      </rPr>
      <t>2</t>
    </r>
    <r>
      <rPr>
        <sz val="11"/>
        <rFont val="Calibri"/>
        <family val="2"/>
        <charset val="238"/>
      </rPr>
      <t>.</t>
    </r>
    <r>
      <rPr>
        <sz val="11"/>
        <color indexed="8"/>
        <rFont val="Calibri"/>
        <family val="2"/>
        <charset val="238"/>
      </rPr>
      <t xml:space="preserve">
Stupeň utajení: min.</t>
    </r>
    <r>
      <rPr>
        <sz val="11"/>
        <rFont val="Calibri"/>
        <family val="2"/>
        <charset val="238"/>
      </rPr>
      <t xml:space="preserve"> P-2 </t>
    </r>
    <r>
      <rPr>
        <sz val="11"/>
        <color indexed="8"/>
        <rFont val="Calibri"/>
        <family val="2"/>
        <charset val="238"/>
      </rPr>
      <t xml:space="preserve">
Skartovaný materiál min.: papír, CD/DVD, svorky, plastové karty.
Objem koše min. 80 l.
Zpětný chod.
Vypnutí při přehřátí/přehlcení.
Start/stop automatický.</t>
    </r>
  </si>
  <si>
    <r>
      <t xml:space="preserve">Vazač s elektrickým pohonem děrovacího nástroje.
Děrovací kapacita </t>
    </r>
    <r>
      <rPr>
        <sz val="11"/>
        <rFont val="Calibri"/>
        <family val="2"/>
        <charset val="238"/>
      </rPr>
      <t>cca 20 listů</t>
    </r>
    <r>
      <rPr>
        <sz val="11"/>
        <color indexed="8"/>
        <rFont val="Calibri"/>
        <family val="2"/>
        <charset val="238"/>
      </rPr>
      <t xml:space="preserve"> 80 g papíru.
Kapacita vazby </t>
    </r>
    <r>
      <rPr>
        <sz val="11"/>
        <rFont val="Calibri"/>
        <family val="2"/>
        <charset val="238"/>
      </rPr>
      <t>cca</t>
    </r>
    <r>
      <rPr>
        <sz val="11"/>
        <color indexed="8"/>
        <rFont val="Calibri"/>
        <family val="2"/>
        <charset val="238"/>
      </rPr>
      <t xml:space="preserve"> 300 listů.
Vkládání děrovaných listů shora a přesné nastavení dorazu svazku.
S větším zásobníkem na uložení několika plastových hřbetů a integrovanou měrkou pro 
správnou volbu průměru hřbetu.
Průzor na čelní straně stroje sloužící pro snadnou kontrolu zaplnění odpadního prostoru.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</si>
</sst>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vertAlign val="superscript"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24">
    <xf numFmtId="0" fontId="0" fillId="0" borderId="0"/>
    <xf numFmtId="0" fontId="18" fillId="0" borderId="0"/>
    <xf numFmtId="0" fontId="7" fillId="0" borderId="0"/>
    <xf numFmtId="0" fontId="7" fillId="0" borderId="0"/>
    <xf numFmtId="0" fontId="21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</cellStyleXfs>
  <cellXfs count="135">
    <xf numFmtId="0" fontId="0" fillId="0" borderId="0" xfId="0"/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13" fillId="0" borderId="0" xfId="0" applyFont="1" applyAlignment="1" applyProtection="1">
      <alignment vertical="center" wrapText="1"/>
    </xf>
    <xf numFmtId="0" fontId="17" fillId="0" borderId="0" xfId="0" applyFont="1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0" fillId="0" borderId="10" xfId="0" applyBorder="1" applyProtection="1"/>
    <xf numFmtId="0" fontId="15" fillId="3" borderId="2" xfId="0" applyFont="1" applyFill="1" applyBorder="1" applyAlignment="1" applyProtection="1">
      <alignment horizontal="center" vertical="center" textRotation="90" wrapText="1"/>
    </xf>
    <xf numFmtId="0" fontId="15" fillId="3" borderId="3" xfId="0" applyFont="1" applyFill="1" applyBorder="1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wrapText="1"/>
    </xf>
    <xf numFmtId="0" fontId="11" fillId="2" borderId="3" xfId="0" applyFont="1" applyFill="1" applyBorder="1" applyAlignment="1" applyProtection="1">
      <alignment horizontal="center" vertical="center" wrapText="1"/>
    </xf>
    <xf numFmtId="0" fontId="15" fillId="3" borderId="28" xfId="0" applyFont="1" applyFill="1" applyBorder="1" applyAlignment="1" applyProtection="1">
      <alignment horizontal="center" vertical="center" wrapText="1"/>
    </xf>
    <xf numFmtId="0" fontId="0" fillId="0" borderId="27" xfId="0" applyBorder="1" applyProtection="1"/>
    <xf numFmtId="164" fontId="0" fillId="0" borderId="10" xfId="0" applyNumberFormat="1" applyBorder="1" applyAlignment="1" applyProtection="1">
      <alignment vertical="center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22" fillId="0" borderId="6" xfId="1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20" fillId="0" borderId="6" xfId="1" applyFont="1" applyFill="1" applyBorder="1" applyAlignment="1" applyProtection="1">
      <alignment horizontal="center" vertical="center" wrapText="1"/>
    </xf>
    <xf numFmtId="0" fontId="20" fillId="0" borderId="6" xfId="5" applyFont="1" applyFill="1" applyBorder="1" applyAlignment="1" applyProtection="1">
      <alignment horizontal="left" vertical="center" wrapText="1" indent="1"/>
    </xf>
    <xf numFmtId="164" fontId="0" fillId="0" borderId="6" xfId="0" applyNumberFormat="1" applyBorder="1" applyAlignment="1" applyProtection="1">
      <alignment horizontal="right" vertical="center" indent="1"/>
    </xf>
    <xf numFmtId="164" fontId="16" fillId="0" borderId="6" xfId="0" applyNumberFormat="1" applyFont="1" applyFill="1" applyBorder="1" applyAlignment="1" applyProtection="1">
      <alignment horizontal="right" vertical="center" wrapText="1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22" fillId="0" borderId="8" xfId="1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20" fillId="0" borderId="8" xfId="1" applyFont="1" applyFill="1" applyBorder="1" applyAlignment="1" applyProtection="1">
      <alignment horizontal="center" vertical="center" wrapText="1"/>
    </xf>
    <xf numFmtId="0" fontId="20" fillId="0" borderId="8" xfId="5" applyFont="1" applyFill="1" applyBorder="1" applyAlignment="1" applyProtection="1">
      <alignment horizontal="left" vertical="center" wrapText="1" indent="1"/>
    </xf>
    <xf numFmtId="164" fontId="0" fillId="0" borderId="8" xfId="0" applyNumberFormat="1" applyBorder="1" applyAlignment="1" applyProtection="1">
      <alignment horizontal="right" vertical="center" indent="1"/>
    </xf>
    <xf numFmtId="164" fontId="16" fillId="0" borderId="8" xfId="0" applyNumberFormat="1" applyFont="1" applyFill="1" applyBorder="1" applyAlignment="1" applyProtection="1">
      <alignment horizontal="right" vertical="center" wrapText="1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22" fillId="0" borderId="8" xfId="1" applyFont="1" applyFill="1" applyBorder="1" applyAlignment="1" applyProtection="1">
      <alignment horizontal="center" vertical="center" wrapText="1"/>
    </xf>
    <xf numFmtId="0" fontId="22" fillId="0" borderId="8" xfId="5" applyFont="1" applyFill="1" applyBorder="1" applyAlignment="1" applyProtection="1">
      <alignment horizontal="left" vertical="center" wrapText="1" inden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22" fillId="0" borderId="15" xfId="1" applyFont="1" applyFill="1" applyBorder="1" applyAlignment="1" applyProtection="1">
      <alignment horizontal="left" vertical="center" wrapText="1" indent="1"/>
    </xf>
    <xf numFmtId="3" fontId="0" fillId="0" borderId="15" xfId="0" applyNumberFormat="1" applyFill="1" applyBorder="1" applyAlignment="1" applyProtection="1">
      <alignment horizontal="center" vertical="center" wrapText="1"/>
    </xf>
    <xf numFmtId="0" fontId="20" fillId="0" borderId="15" xfId="1" applyFont="1" applyFill="1" applyBorder="1" applyAlignment="1" applyProtection="1">
      <alignment horizontal="center" vertical="center" wrapText="1"/>
    </xf>
    <xf numFmtId="0" fontId="20" fillId="0" borderId="15" xfId="5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16" fillId="0" borderId="15" xfId="0" applyNumberFormat="1" applyFont="1" applyFill="1" applyBorder="1" applyAlignment="1" applyProtection="1">
      <alignment horizontal="right" vertical="center" wrapText="1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3" fontId="0" fillId="0" borderId="18" xfId="0" applyNumberFormat="1" applyFill="1" applyBorder="1" applyAlignment="1" applyProtection="1">
      <alignment horizontal="center" vertical="center" wrapText="1"/>
    </xf>
    <xf numFmtId="0" fontId="22" fillId="0" borderId="19" xfId="1" applyFont="1" applyFill="1" applyBorder="1" applyAlignment="1" applyProtection="1">
      <alignment horizontal="left" vertical="center" wrapText="1" indent="1"/>
    </xf>
    <xf numFmtId="3" fontId="0" fillId="0" borderId="19" xfId="0" applyNumberFormat="1" applyFill="1" applyBorder="1" applyAlignment="1" applyProtection="1">
      <alignment horizontal="center" vertical="center" wrapText="1"/>
    </xf>
    <xf numFmtId="0" fontId="20" fillId="0" borderId="19" xfId="1" applyFont="1" applyFill="1" applyBorder="1" applyAlignment="1" applyProtection="1">
      <alignment horizontal="center" vertical="center" wrapText="1"/>
    </xf>
    <xf numFmtId="0" fontId="20" fillId="0" borderId="19" xfId="5" applyFont="1" applyFill="1" applyBorder="1" applyAlignment="1" applyProtection="1">
      <alignment horizontal="left" vertical="center" wrapText="1" indent="1"/>
    </xf>
    <xf numFmtId="164" fontId="0" fillId="0" borderId="19" xfId="0" applyNumberFormat="1" applyBorder="1" applyAlignment="1" applyProtection="1">
      <alignment horizontal="right" vertical="center" indent="1"/>
    </xf>
    <xf numFmtId="164" fontId="16" fillId="0" borderId="19" xfId="0" applyNumberFormat="1" applyFont="1" applyFill="1" applyBorder="1" applyAlignment="1" applyProtection="1">
      <alignment horizontal="right" vertical="center" wrapText="1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3" fillId="0" borderId="19" xfId="0" applyFont="1" applyFill="1" applyBorder="1" applyAlignment="1" applyProtection="1">
      <alignment horizontal="center" vertical="center" wrapText="1"/>
    </xf>
    <xf numFmtId="0" fontId="8" fillId="0" borderId="19" xfId="0" applyFont="1" applyFill="1" applyBorder="1" applyAlignment="1" applyProtection="1">
      <alignment horizontal="center" vertical="center" wrapText="1"/>
    </xf>
    <xf numFmtId="0" fontId="11" fillId="0" borderId="19" xfId="0" applyFont="1" applyFill="1" applyBorder="1" applyAlignment="1" applyProtection="1">
      <alignment horizontal="center" vertical="center" wrapText="1"/>
    </xf>
    <xf numFmtId="0" fontId="0" fillId="0" borderId="32" xfId="0" applyFill="1" applyBorder="1" applyAlignment="1" applyProtection="1">
      <alignment horizontal="center" vertical="center" wrapText="1"/>
    </xf>
    <xf numFmtId="3" fontId="0" fillId="0" borderId="17" xfId="0" applyNumberFormat="1" applyFill="1" applyBorder="1" applyAlignment="1" applyProtection="1">
      <alignment horizontal="center" vertical="center" wrapText="1"/>
    </xf>
    <xf numFmtId="0" fontId="22" fillId="0" borderId="13" xfId="1" applyFont="1" applyFill="1" applyBorder="1" applyAlignment="1" applyProtection="1">
      <alignment horizontal="left" vertical="center" wrapText="1" inden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20" fillId="0" borderId="13" xfId="1" applyFont="1" applyFill="1" applyBorder="1" applyAlignment="1" applyProtection="1">
      <alignment horizontal="center" vertical="center" wrapText="1"/>
    </xf>
    <xf numFmtId="0" fontId="20" fillId="0" borderId="13" xfId="5" applyFont="1" applyFill="1" applyBorder="1" applyAlignment="1" applyProtection="1">
      <alignment horizontal="left" vertical="center" wrapText="1" indent="1"/>
    </xf>
    <xf numFmtId="164" fontId="0" fillId="0" borderId="13" xfId="0" applyNumberFormat="1" applyBorder="1" applyAlignment="1" applyProtection="1">
      <alignment horizontal="right" vertical="center" indent="1"/>
    </xf>
    <xf numFmtId="164" fontId="16" fillId="0" borderId="13" xfId="0" applyNumberFormat="1" applyFont="1" applyFill="1" applyBorder="1" applyAlignment="1" applyProtection="1">
      <alignment horizontal="right" vertical="center" wrapText="1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3" fillId="0" borderId="13" xfId="0" applyFont="1" applyFill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horizontal="center" vertical="center" wrapText="1"/>
    </xf>
    <xf numFmtId="0" fontId="11" fillId="0" borderId="13" xfId="0" applyFont="1" applyFill="1" applyBorder="1" applyAlignment="1" applyProtection="1">
      <alignment horizontal="center" vertical="center" wrapText="1"/>
    </xf>
    <xf numFmtId="0" fontId="0" fillId="0" borderId="33" xfId="0" applyFill="1" applyBorder="1" applyAlignment="1" applyProtection="1">
      <alignment horizontal="center" vertical="center" wrapText="1"/>
    </xf>
    <xf numFmtId="0" fontId="0" fillId="0" borderId="9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3" borderId="2" xfId="0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2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164" fontId="16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16" fillId="2" borderId="19" xfId="0" applyFont="1" applyFill="1" applyBorder="1" applyAlignment="1" applyProtection="1">
      <alignment horizontal="left" vertical="center" wrapText="1" indent="1"/>
      <protection locked="0"/>
    </xf>
    <xf numFmtId="0" fontId="16" fillId="2" borderId="20" xfId="0" applyFont="1" applyFill="1" applyBorder="1" applyAlignment="1" applyProtection="1">
      <alignment horizontal="left" vertical="center" wrapText="1" indent="1"/>
      <protection locked="0"/>
    </xf>
    <xf numFmtId="0" fontId="15" fillId="0" borderId="0" xfId="0" applyFont="1" applyAlignment="1" applyProtection="1">
      <alignment horizontal="left" vertical="center" wrapText="1"/>
    </xf>
    <xf numFmtId="164" fontId="9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0" fontId="11" fillId="0" borderId="0" xfId="0" applyFont="1" applyAlignment="1" applyProtection="1">
      <alignment horizontal="left" vertical="center" wrapText="1"/>
    </xf>
    <xf numFmtId="0" fontId="19" fillId="0" borderId="0" xfId="0" applyFont="1" applyFill="1" applyAlignment="1" applyProtection="1">
      <alignment horizontal="left" vertical="center" wrapText="1"/>
    </xf>
    <xf numFmtId="0" fontId="19" fillId="0" borderId="0" xfId="0" applyFont="1" applyFill="1" applyAlignment="1" applyProtection="1">
      <alignment horizontal="left" vertical="center"/>
    </xf>
    <xf numFmtId="0" fontId="11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16" fillId="0" borderId="11" xfId="0" applyFont="1" applyFill="1" applyBorder="1" applyAlignment="1" applyProtection="1">
      <alignment horizontal="center" vertical="center" wrapText="1"/>
    </xf>
    <xf numFmtId="0" fontId="16" fillId="0" borderId="12" xfId="0" applyFont="1" applyFill="1" applyBorder="1" applyAlignment="1" applyProtection="1">
      <alignment horizontal="center" vertical="center" wrapText="1"/>
    </xf>
    <xf numFmtId="0" fontId="16" fillId="0" borderId="16" xfId="0" applyFont="1" applyFill="1" applyBorder="1" applyAlignment="1" applyProtection="1">
      <alignment horizontal="center" vertical="center" wrapText="1"/>
    </xf>
    <xf numFmtId="0" fontId="25" fillId="0" borderId="0" xfId="23" applyFont="1" applyFill="1" applyBorder="1" applyAlignment="1" applyProtection="1">
      <alignment horizontal="center" vertical="center" wrapText="1"/>
    </xf>
    <xf numFmtId="0" fontId="25" fillId="0" borderId="21" xfId="23" applyFont="1" applyFill="1" applyBorder="1" applyAlignment="1" applyProtection="1">
      <alignment horizontal="center" vertical="center" wrapText="1"/>
    </xf>
    <xf numFmtId="0" fontId="2" fillId="2" borderId="22" xfId="23" applyFill="1" applyBorder="1" applyAlignment="1" applyProtection="1">
      <alignment horizontal="center" vertical="center" wrapText="1"/>
    </xf>
    <xf numFmtId="0" fontId="2" fillId="2" borderId="23" xfId="23" applyFill="1" applyBorder="1" applyAlignment="1" applyProtection="1">
      <alignment horizontal="center" vertical="center" wrapText="1"/>
    </xf>
    <xf numFmtId="0" fontId="2" fillId="2" borderId="25" xfId="23" applyFill="1" applyBorder="1" applyAlignment="1" applyProtection="1">
      <alignment horizontal="center" vertical="center" wrapText="1"/>
    </xf>
    <xf numFmtId="0" fontId="2" fillId="2" borderId="26" xfId="23" applyFill="1" applyBorder="1" applyAlignment="1" applyProtection="1">
      <alignment horizontal="center" vertical="center" wrapText="1"/>
    </xf>
    <xf numFmtId="0" fontId="11" fillId="0" borderId="24" xfId="23" applyNumberFormat="1" applyFont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4" fillId="0" borderId="16" xfId="0" applyFont="1" applyFill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0" fontId="8" fillId="0" borderId="16" xfId="0" applyFont="1" applyFill="1" applyBorder="1" applyAlignment="1" applyProtection="1">
      <alignment horizontal="center" vertical="center" wrapText="1"/>
    </xf>
    <xf numFmtId="0" fontId="0" fillId="0" borderId="29" xfId="0" applyFill="1" applyBorder="1" applyAlignment="1" applyProtection="1">
      <alignment horizontal="center" vertical="center" wrapText="1"/>
    </xf>
    <xf numFmtId="0" fontId="0" fillId="0" borderId="30" xfId="0" applyFill="1" applyBorder="1" applyAlignment="1" applyProtection="1">
      <alignment horizontal="center" vertical="center" wrapText="1"/>
    </xf>
    <xf numFmtId="0" fontId="0" fillId="0" borderId="31" xfId="0" applyFill="1" applyBorder="1" applyAlignment="1" applyProtection="1">
      <alignment horizontal="center" vertical="center" wrapText="1"/>
    </xf>
    <xf numFmtId="0" fontId="11" fillId="0" borderId="11" xfId="0" applyFont="1" applyFill="1" applyBorder="1" applyAlignment="1" applyProtection="1">
      <alignment horizontal="center" vertical="center" wrapText="1"/>
    </xf>
    <xf numFmtId="0" fontId="11" fillId="0" borderId="12" xfId="0" applyFont="1" applyFill="1" applyBorder="1" applyAlignment="1" applyProtection="1">
      <alignment horizontal="center" vertical="center" wrapText="1"/>
    </xf>
    <xf numFmtId="0" fontId="11" fillId="0" borderId="16" xfId="0" applyFont="1" applyFill="1" applyBorder="1" applyAlignment="1" applyProtection="1">
      <alignment horizontal="center" vertical="center" wrapText="1"/>
    </xf>
  </cellXfs>
  <cellStyles count="24">
    <cellStyle name="Měna 2" xfId="22" xr:uid="{00000000-0005-0000-0000-000036000000}"/>
    <cellStyle name="Měna 3" xfId="14" xr:uid="{00000000-0005-0000-0000-000036000000}"/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2 2 2 2" xfId="21" xr:uid="{8FCD2F0C-7799-421C-8883-4E846F07F9E6}"/>
    <cellStyle name="normální 3 2 2 2 3" xfId="13" xr:uid="{8FCD2F0C-7799-421C-8883-4E846F07F9E6}"/>
    <cellStyle name="normální 3 2 2 3" xfId="19" xr:uid="{F830B996-E8E1-464D-8A79-861840AB0D86}"/>
    <cellStyle name="normální 3 2 2 4" xfId="11" xr:uid="{F830B996-E8E1-464D-8A79-861840AB0D86}"/>
    <cellStyle name="normální 3 2 3" xfId="18" xr:uid="{00000000-0005-0000-0000-000002000000}"/>
    <cellStyle name="normální 3 2 4" xfId="10" xr:uid="{00000000-0005-0000-0000-000002000000}"/>
    <cellStyle name="normální 3 3" xfId="16" xr:uid="{00000000-0005-0000-0000-000001000000}"/>
    <cellStyle name="normální 3 4" xfId="6" xr:uid="{8E8768C0-FD62-4D08-BE45-93E29188E3F9}"/>
    <cellStyle name="normální 3 4 2" xfId="20" xr:uid="{8E8768C0-FD62-4D08-BE45-93E29188E3F9}"/>
    <cellStyle name="normální 3 4 3" xfId="12" xr:uid="{8E8768C0-FD62-4D08-BE45-93E29188E3F9}"/>
    <cellStyle name="normální 3 5" xfId="8" xr:uid="{00000000-0005-0000-0000-000001000000}"/>
    <cellStyle name="Normální 4" xfId="2" xr:uid="{00000000-0005-0000-0000-000030000000}"/>
    <cellStyle name="Normální 4 2" xfId="17" xr:uid="{00000000-0005-0000-0000-000030000000}"/>
    <cellStyle name="Normální 4 3" xfId="9" xr:uid="{00000000-0005-0000-0000-000030000000}"/>
    <cellStyle name="Normální 5" xfId="15" xr:uid="{00000000-0005-0000-0000-000037000000}"/>
    <cellStyle name="Normální 6" xfId="23" xr:uid="{00000000-0005-0000-0000-00003E000000}"/>
  </cellStyles>
  <dxfs count="16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9"/>
  <sheetViews>
    <sheetView showGridLines="0" tabSelected="1" zoomScale="60" zoomScaleNormal="60" workbookViewId="0"/>
  </sheetViews>
  <sheetFormatPr defaultRowHeight="14.5" x14ac:dyDescent="0.35"/>
  <cols>
    <col min="1" max="1" width="2.7265625" style="1" bestFit="1" customWidth="1"/>
    <col min="2" max="2" width="5.54296875" style="1" bestFit="1" customWidth="1"/>
    <col min="3" max="3" width="57.1796875" style="3" customWidth="1"/>
    <col min="4" max="4" width="12.453125" style="92" customWidth="1"/>
    <col min="5" max="5" width="11.1796875" style="2" customWidth="1"/>
    <col min="6" max="6" width="112.7265625" style="3" customWidth="1"/>
    <col min="7" max="7" width="27.26953125" style="3" customWidth="1"/>
    <col min="8" max="8" width="17.7265625" style="3" hidden="1" customWidth="1"/>
    <col min="9" max="9" width="24" style="1" customWidth="1"/>
    <col min="10" max="10" width="22.7265625" style="1" customWidth="1"/>
    <col min="11" max="11" width="20.54296875" style="1" bestFit="1" customWidth="1"/>
    <col min="12" max="12" width="19.54296875" style="1" bestFit="1" customWidth="1"/>
    <col min="13" max="13" width="16" style="1" customWidth="1"/>
    <col min="14" max="14" width="28.26953125" style="1" hidden="1" customWidth="1"/>
    <col min="15" max="15" width="21" style="1" hidden="1" customWidth="1"/>
    <col min="16" max="16" width="32.1796875" style="1" customWidth="1"/>
    <col min="17" max="17" width="41" style="1" customWidth="1"/>
    <col min="18" max="18" width="28.26953125" style="1" customWidth="1"/>
    <col min="19" max="19" width="11.54296875" style="1" hidden="1" customWidth="1"/>
    <col min="20" max="20" width="40.1796875" style="4" customWidth="1"/>
    <col min="21" max="21" width="3" style="1" customWidth="1"/>
    <col min="22" max="16384" width="8.7265625" style="1"/>
  </cols>
  <sheetData>
    <row r="1" spans="1:21" ht="38.25" customHeight="1" x14ac:dyDescent="0.35">
      <c r="B1" s="105" t="s">
        <v>59</v>
      </c>
      <c r="C1" s="106"/>
      <c r="D1" s="106"/>
    </row>
    <row r="2" spans="1:21" ht="20.149999999999999" customHeight="1" x14ac:dyDescent="0.35">
      <c r="C2" s="1"/>
      <c r="D2" s="5"/>
      <c r="E2" s="6"/>
      <c r="F2" s="7"/>
      <c r="G2" s="7"/>
      <c r="H2" s="7"/>
      <c r="I2" s="7"/>
      <c r="J2" s="7"/>
      <c r="L2" s="8"/>
      <c r="M2" s="8"/>
      <c r="N2" s="8"/>
      <c r="O2" s="8"/>
      <c r="P2" s="8"/>
      <c r="Q2" s="8"/>
      <c r="R2" s="8"/>
      <c r="S2" s="9"/>
      <c r="T2" s="10"/>
    </row>
    <row r="3" spans="1:21" ht="20.149999999999999" customHeight="1" x14ac:dyDescent="0.35">
      <c r="B3" s="113" t="s">
        <v>60</v>
      </c>
      <c r="C3" s="114"/>
      <c r="D3" s="115" t="s">
        <v>0</v>
      </c>
      <c r="E3" s="116"/>
      <c r="F3" s="119" t="s">
        <v>61</v>
      </c>
      <c r="G3" s="83"/>
      <c r="H3" s="11"/>
      <c r="I3" s="11"/>
      <c r="J3" s="11"/>
      <c r="K3" s="11"/>
      <c r="L3" s="11"/>
      <c r="N3" s="12"/>
      <c r="O3" s="12"/>
      <c r="P3" s="8"/>
      <c r="Q3" s="8"/>
      <c r="R3" s="8"/>
    </row>
    <row r="4" spans="1:21" ht="20.149999999999999" customHeight="1" thickBot="1" x14ac:dyDescent="0.4">
      <c r="B4" s="113"/>
      <c r="C4" s="114"/>
      <c r="D4" s="117"/>
      <c r="E4" s="118"/>
      <c r="F4" s="119"/>
      <c r="G4" s="83"/>
      <c r="H4" s="7"/>
      <c r="I4" s="8"/>
      <c r="J4" s="8"/>
      <c r="L4" s="8"/>
      <c r="M4" s="8"/>
      <c r="N4" s="8"/>
      <c r="O4" s="8"/>
      <c r="P4" s="8"/>
      <c r="Q4" s="8"/>
      <c r="R4" s="8"/>
    </row>
    <row r="5" spans="1:21" ht="34.5" customHeight="1" thickBot="1" x14ac:dyDescent="0.4">
      <c r="B5" s="13"/>
      <c r="C5" s="14"/>
      <c r="D5" s="15"/>
      <c r="E5" s="15"/>
      <c r="F5" s="7"/>
      <c r="G5" s="16" t="s">
        <v>0</v>
      </c>
      <c r="H5" s="17"/>
      <c r="J5" s="16" t="s">
        <v>0</v>
      </c>
      <c r="T5" s="18"/>
    </row>
    <row r="6" spans="1:21" ht="69" customHeight="1" thickTop="1" thickBot="1" x14ac:dyDescent="0.4">
      <c r="A6" s="19"/>
      <c r="B6" s="20" t="s">
        <v>1</v>
      </c>
      <c r="C6" s="21" t="s">
        <v>11</v>
      </c>
      <c r="D6" s="21" t="s">
        <v>2</v>
      </c>
      <c r="E6" s="21" t="s">
        <v>12</v>
      </c>
      <c r="F6" s="21" t="s">
        <v>13</v>
      </c>
      <c r="G6" s="22" t="s">
        <v>48</v>
      </c>
      <c r="H6" s="21" t="s">
        <v>14</v>
      </c>
      <c r="I6" s="21" t="s">
        <v>3</v>
      </c>
      <c r="J6" s="23" t="s">
        <v>4</v>
      </c>
      <c r="K6" s="86" t="s">
        <v>5</v>
      </c>
      <c r="L6" s="86" t="s">
        <v>6</v>
      </c>
      <c r="M6" s="21" t="s">
        <v>15</v>
      </c>
      <c r="N6" s="21" t="s">
        <v>23</v>
      </c>
      <c r="O6" s="21" t="s">
        <v>16</v>
      </c>
      <c r="P6" s="86" t="s">
        <v>17</v>
      </c>
      <c r="Q6" s="21" t="s">
        <v>18</v>
      </c>
      <c r="R6" s="21" t="s">
        <v>19</v>
      </c>
      <c r="S6" s="21" t="s">
        <v>20</v>
      </c>
      <c r="T6" s="24" t="s">
        <v>21</v>
      </c>
      <c r="U6" s="25"/>
    </row>
    <row r="7" spans="1:21" ht="27.75" customHeight="1" thickTop="1" x14ac:dyDescent="0.35">
      <c r="A7" s="26"/>
      <c r="B7" s="27">
        <v>1</v>
      </c>
      <c r="C7" s="28" t="s">
        <v>34</v>
      </c>
      <c r="D7" s="29">
        <v>5</v>
      </c>
      <c r="E7" s="30" t="s">
        <v>27</v>
      </c>
      <c r="F7" s="31" t="s">
        <v>55</v>
      </c>
      <c r="G7" s="110" t="s">
        <v>22</v>
      </c>
      <c r="H7" s="32">
        <f t="shared" ref="H7:H19" si="0">D7*I7</f>
        <v>340</v>
      </c>
      <c r="I7" s="33">
        <v>68</v>
      </c>
      <c r="J7" s="93"/>
      <c r="K7" s="34">
        <f t="shared" ref="K7:K19" si="1">D7*J7</f>
        <v>0</v>
      </c>
      <c r="L7" s="35" t="str">
        <f t="shared" ref="L7:L19" si="2">IF(ISNUMBER(J7), IF(J7&gt;I7,"NEVYHOVUJE","VYHOVUJE")," ")</f>
        <v xml:space="preserve"> </v>
      </c>
      <c r="M7" s="123" t="s">
        <v>25</v>
      </c>
      <c r="N7" s="126"/>
      <c r="O7" s="126"/>
      <c r="P7" s="120" t="s">
        <v>49</v>
      </c>
      <c r="Q7" s="120" t="s">
        <v>50</v>
      </c>
      <c r="R7" s="132">
        <v>21</v>
      </c>
      <c r="S7" s="126"/>
      <c r="T7" s="129" t="s">
        <v>10</v>
      </c>
      <c r="U7" s="25"/>
    </row>
    <row r="8" spans="1:21" ht="22.5" customHeight="1" x14ac:dyDescent="0.35">
      <c r="A8" s="19"/>
      <c r="B8" s="36">
        <v>2</v>
      </c>
      <c r="C8" s="37" t="s">
        <v>35</v>
      </c>
      <c r="D8" s="38">
        <v>5</v>
      </c>
      <c r="E8" s="39" t="s">
        <v>26</v>
      </c>
      <c r="F8" s="40" t="s">
        <v>36</v>
      </c>
      <c r="G8" s="111"/>
      <c r="H8" s="41">
        <f t="shared" si="0"/>
        <v>100</v>
      </c>
      <c r="I8" s="42">
        <v>20</v>
      </c>
      <c r="J8" s="94"/>
      <c r="K8" s="43">
        <f t="shared" si="1"/>
        <v>0</v>
      </c>
      <c r="L8" s="44" t="str">
        <f t="shared" si="2"/>
        <v xml:space="preserve"> </v>
      </c>
      <c r="M8" s="124"/>
      <c r="N8" s="127"/>
      <c r="O8" s="127"/>
      <c r="P8" s="121"/>
      <c r="Q8" s="121"/>
      <c r="R8" s="133"/>
      <c r="S8" s="127"/>
      <c r="T8" s="130"/>
      <c r="U8" s="25"/>
    </row>
    <row r="9" spans="1:21" ht="66" customHeight="1" x14ac:dyDescent="0.35">
      <c r="A9" s="19"/>
      <c r="B9" s="36">
        <v>3</v>
      </c>
      <c r="C9" s="37" t="s">
        <v>32</v>
      </c>
      <c r="D9" s="38">
        <v>100</v>
      </c>
      <c r="E9" s="39" t="s">
        <v>27</v>
      </c>
      <c r="F9" s="40" t="s">
        <v>33</v>
      </c>
      <c r="G9" s="111"/>
      <c r="H9" s="41">
        <f t="shared" si="0"/>
        <v>10900</v>
      </c>
      <c r="I9" s="42">
        <v>109</v>
      </c>
      <c r="J9" s="94"/>
      <c r="K9" s="43">
        <f t="shared" si="1"/>
        <v>0</v>
      </c>
      <c r="L9" s="44" t="str">
        <f t="shared" si="2"/>
        <v xml:space="preserve"> </v>
      </c>
      <c r="M9" s="124"/>
      <c r="N9" s="127"/>
      <c r="O9" s="127"/>
      <c r="P9" s="121"/>
      <c r="Q9" s="121"/>
      <c r="R9" s="133"/>
      <c r="S9" s="127"/>
      <c r="T9" s="130"/>
      <c r="U9" s="25"/>
    </row>
    <row r="10" spans="1:21" ht="21" customHeight="1" x14ac:dyDescent="0.35">
      <c r="A10" s="19"/>
      <c r="B10" s="36">
        <v>4</v>
      </c>
      <c r="C10" s="37" t="s">
        <v>37</v>
      </c>
      <c r="D10" s="38">
        <v>10</v>
      </c>
      <c r="E10" s="39" t="s">
        <v>26</v>
      </c>
      <c r="F10" s="40" t="s">
        <v>29</v>
      </c>
      <c r="G10" s="111"/>
      <c r="H10" s="41">
        <f t="shared" si="0"/>
        <v>500</v>
      </c>
      <c r="I10" s="42">
        <v>50</v>
      </c>
      <c r="J10" s="94"/>
      <c r="K10" s="43">
        <f t="shared" si="1"/>
        <v>0</v>
      </c>
      <c r="L10" s="44" t="str">
        <f t="shared" si="2"/>
        <v xml:space="preserve"> </v>
      </c>
      <c r="M10" s="124"/>
      <c r="N10" s="127"/>
      <c r="O10" s="127"/>
      <c r="P10" s="121"/>
      <c r="Q10" s="121"/>
      <c r="R10" s="133"/>
      <c r="S10" s="127"/>
      <c r="T10" s="130"/>
      <c r="U10" s="25"/>
    </row>
    <row r="11" spans="1:21" ht="21" customHeight="1" x14ac:dyDescent="0.35">
      <c r="A11" s="19"/>
      <c r="B11" s="36">
        <v>5</v>
      </c>
      <c r="C11" s="37" t="s">
        <v>56</v>
      </c>
      <c r="D11" s="38">
        <v>5</v>
      </c>
      <c r="E11" s="45" t="s">
        <v>26</v>
      </c>
      <c r="F11" s="46" t="s">
        <v>38</v>
      </c>
      <c r="G11" s="111"/>
      <c r="H11" s="41">
        <f t="shared" si="0"/>
        <v>295</v>
      </c>
      <c r="I11" s="42">
        <v>59</v>
      </c>
      <c r="J11" s="94"/>
      <c r="K11" s="43">
        <f t="shared" si="1"/>
        <v>0</v>
      </c>
      <c r="L11" s="44" t="str">
        <f t="shared" si="2"/>
        <v xml:space="preserve"> </v>
      </c>
      <c r="M11" s="124"/>
      <c r="N11" s="127"/>
      <c r="O11" s="127"/>
      <c r="P11" s="121"/>
      <c r="Q11" s="121"/>
      <c r="R11" s="133"/>
      <c r="S11" s="127"/>
      <c r="T11" s="130"/>
      <c r="U11" s="25"/>
    </row>
    <row r="12" spans="1:21" ht="21" customHeight="1" x14ac:dyDescent="0.35">
      <c r="A12" s="19"/>
      <c r="B12" s="36">
        <v>6</v>
      </c>
      <c r="C12" s="37" t="s">
        <v>39</v>
      </c>
      <c r="D12" s="38">
        <v>10</v>
      </c>
      <c r="E12" s="39" t="s">
        <v>26</v>
      </c>
      <c r="F12" s="40" t="s">
        <v>40</v>
      </c>
      <c r="G12" s="111"/>
      <c r="H12" s="41">
        <f t="shared" si="0"/>
        <v>280</v>
      </c>
      <c r="I12" s="42">
        <v>28</v>
      </c>
      <c r="J12" s="94"/>
      <c r="K12" s="43">
        <f t="shared" si="1"/>
        <v>0</v>
      </c>
      <c r="L12" s="44" t="str">
        <f t="shared" si="2"/>
        <v xml:space="preserve"> </v>
      </c>
      <c r="M12" s="124"/>
      <c r="N12" s="127"/>
      <c r="O12" s="127"/>
      <c r="P12" s="121"/>
      <c r="Q12" s="121"/>
      <c r="R12" s="133"/>
      <c r="S12" s="127"/>
      <c r="T12" s="130"/>
      <c r="U12" s="25"/>
    </row>
    <row r="13" spans="1:21" ht="33" customHeight="1" x14ac:dyDescent="0.35">
      <c r="A13" s="19"/>
      <c r="B13" s="36">
        <v>7</v>
      </c>
      <c r="C13" s="37" t="s">
        <v>30</v>
      </c>
      <c r="D13" s="38">
        <v>10</v>
      </c>
      <c r="E13" s="39" t="s">
        <v>26</v>
      </c>
      <c r="F13" s="40" t="s">
        <v>31</v>
      </c>
      <c r="G13" s="111"/>
      <c r="H13" s="41">
        <f t="shared" si="0"/>
        <v>110</v>
      </c>
      <c r="I13" s="42">
        <v>11</v>
      </c>
      <c r="J13" s="94"/>
      <c r="K13" s="43">
        <f t="shared" si="1"/>
        <v>0</v>
      </c>
      <c r="L13" s="44" t="str">
        <f t="shared" si="2"/>
        <v xml:space="preserve"> </v>
      </c>
      <c r="M13" s="124"/>
      <c r="N13" s="127"/>
      <c r="O13" s="127"/>
      <c r="P13" s="121"/>
      <c r="Q13" s="121"/>
      <c r="R13" s="133"/>
      <c r="S13" s="127"/>
      <c r="T13" s="130"/>
      <c r="U13" s="25"/>
    </row>
    <row r="14" spans="1:21" ht="19.5" customHeight="1" x14ac:dyDescent="0.35">
      <c r="A14" s="19"/>
      <c r="B14" s="36">
        <v>8</v>
      </c>
      <c r="C14" s="37" t="s">
        <v>57</v>
      </c>
      <c r="D14" s="38">
        <v>15</v>
      </c>
      <c r="E14" s="39" t="s">
        <v>26</v>
      </c>
      <c r="F14" s="40" t="s">
        <v>28</v>
      </c>
      <c r="G14" s="111"/>
      <c r="H14" s="41">
        <f t="shared" si="0"/>
        <v>225</v>
      </c>
      <c r="I14" s="42">
        <v>15</v>
      </c>
      <c r="J14" s="94"/>
      <c r="K14" s="43">
        <f t="shared" si="1"/>
        <v>0</v>
      </c>
      <c r="L14" s="44" t="str">
        <f t="shared" si="2"/>
        <v xml:space="preserve"> </v>
      </c>
      <c r="M14" s="124"/>
      <c r="N14" s="127"/>
      <c r="O14" s="127"/>
      <c r="P14" s="121"/>
      <c r="Q14" s="121"/>
      <c r="R14" s="133"/>
      <c r="S14" s="127"/>
      <c r="T14" s="130"/>
      <c r="U14" s="25"/>
    </row>
    <row r="15" spans="1:21" ht="21" customHeight="1" x14ac:dyDescent="0.35">
      <c r="A15" s="19"/>
      <c r="B15" s="36">
        <v>9</v>
      </c>
      <c r="C15" s="37" t="s">
        <v>58</v>
      </c>
      <c r="D15" s="38">
        <v>10</v>
      </c>
      <c r="E15" s="39" t="s">
        <v>26</v>
      </c>
      <c r="F15" s="40" t="s">
        <v>41</v>
      </c>
      <c r="G15" s="111"/>
      <c r="H15" s="41">
        <f t="shared" si="0"/>
        <v>180</v>
      </c>
      <c r="I15" s="42">
        <v>18</v>
      </c>
      <c r="J15" s="94"/>
      <c r="K15" s="43">
        <f t="shared" si="1"/>
        <v>0</v>
      </c>
      <c r="L15" s="44" t="str">
        <f t="shared" si="2"/>
        <v xml:space="preserve"> </v>
      </c>
      <c r="M15" s="124"/>
      <c r="N15" s="127"/>
      <c r="O15" s="127"/>
      <c r="P15" s="121"/>
      <c r="Q15" s="121"/>
      <c r="R15" s="133"/>
      <c r="S15" s="127"/>
      <c r="T15" s="130"/>
      <c r="U15" s="25"/>
    </row>
    <row r="16" spans="1:21" ht="38.25" customHeight="1" x14ac:dyDescent="0.35">
      <c r="A16" s="19"/>
      <c r="B16" s="36">
        <v>10</v>
      </c>
      <c r="C16" s="37" t="s">
        <v>42</v>
      </c>
      <c r="D16" s="38">
        <v>1</v>
      </c>
      <c r="E16" s="39" t="s">
        <v>27</v>
      </c>
      <c r="F16" s="40" t="s">
        <v>43</v>
      </c>
      <c r="G16" s="111"/>
      <c r="H16" s="41">
        <f t="shared" si="0"/>
        <v>420</v>
      </c>
      <c r="I16" s="42">
        <v>420</v>
      </c>
      <c r="J16" s="94"/>
      <c r="K16" s="43">
        <f t="shared" si="1"/>
        <v>0</v>
      </c>
      <c r="L16" s="44" t="str">
        <f t="shared" si="2"/>
        <v xml:space="preserve"> </v>
      </c>
      <c r="M16" s="124"/>
      <c r="N16" s="127"/>
      <c r="O16" s="127"/>
      <c r="P16" s="121"/>
      <c r="Q16" s="121"/>
      <c r="R16" s="133"/>
      <c r="S16" s="127"/>
      <c r="T16" s="130"/>
      <c r="U16" s="25"/>
    </row>
    <row r="17" spans="1:21" ht="22.5" customHeight="1" thickBot="1" x14ac:dyDescent="0.4">
      <c r="A17" s="19"/>
      <c r="B17" s="47">
        <v>11</v>
      </c>
      <c r="C17" s="48" t="s">
        <v>44</v>
      </c>
      <c r="D17" s="49">
        <v>20</v>
      </c>
      <c r="E17" s="50" t="s">
        <v>26</v>
      </c>
      <c r="F17" s="51" t="s">
        <v>45</v>
      </c>
      <c r="G17" s="112"/>
      <c r="H17" s="52">
        <f t="shared" si="0"/>
        <v>1200</v>
      </c>
      <c r="I17" s="53">
        <v>60</v>
      </c>
      <c r="J17" s="95"/>
      <c r="K17" s="54">
        <f t="shared" si="1"/>
        <v>0</v>
      </c>
      <c r="L17" s="55" t="str">
        <f t="shared" si="2"/>
        <v xml:space="preserve"> </v>
      </c>
      <c r="M17" s="125"/>
      <c r="N17" s="128"/>
      <c r="O17" s="128"/>
      <c r="P17" s="122"/>
      <c r="Q17" s="122"/>
      <c r="R17" s="134"/>
      <c r="S17" s="128"/>
      <c r="T17" s="131"/>
      <c r="U17" s="25"/>
    </row>
    <row r="18" spans="1:21" ht="128.25" customHeight="1" thickBot="1" x14ac:dyDescent="0.4">
      <c r="A18" s="19"/>
      <c r="B18" s="56">
        <v>12</v>
      </c>
      <c r="C18" s="57" t="s">
        <v>46</v>
      </c>
      <c r="D18" s="58">
        <v>1</v>
      </c>
      <c r="E18" s="59" t="s">
        <v>26</v>
      </c>
      <c r="F18" s="60" t="s">
        <v>62</v>
      </c>
      <c r="G18" s="98"/>
      <c r="H18" s="61">
        <f t="shared" si="0"/>
        <v>19000</v>
      </c>
      <c r="I18" s="62">
        <v>19000</v>
      </c>
      <c r="J18" s="96"/>
      <c r="K18" s="63">
        <f t="shared" si="1"/>
        <v>0</v>
      </c>
      <c r="L18" s="64" t="str">
        <f t="shared" si="2"/>
        <v xml:space="preserve"> </v>
      </c>
      <c r="M18" s="65" t="s">
        <v>25</v>
      </c>
      <c r="N18" s="66"/>
      <c r="O18" s="66"/>
      <c r="P18" s="65" t="s">
        <v>51</v>
      </c>
      <c r="Q18" s="65" t="s">
        <v>52</v>
      </c>
      <c r="R18" s="67">
        <v>21</v>
      </c>
      <c r="S18" s="66"/>
      <c r="T18" s="68" t="s">
        <v>10</v>
      </c>
      <c r="U18" s="25"/>
    </row>
    <row r="19" spans="1:21" ht="122.25" customHeight="1" thickBot="1" x14ac:dyDescent="0.4">
      <c r="A19" s="19"/>
      <c r="B19" s="69">
        <v>13</v>
      </c>
      <c r="C19" s="70" t="s">
        <v>47</v>
      </c>
      <c r="D19" s="71">
        <v>1</v>
      </c>
      <c r="E19" s="72" t="s">
        <v>26</v>
      </c>
      <c r="F19" s="73" t="s">
        <v>63</v>
      </c>
      <c r="G19" s="99"/>
      <c r="H19" s="74">
        <f t="shared" si="0"/>
        <v>5000</v>
      </c>
      <c r="I19" s="75">
        <v>5000</v>
      </c>
      <c r="J19" s="97"/>
      <c r="K19" s="76">
        <f t="shared" si="1"/>
        <v>0</v>
      </c>
      <c r="L19" s="77" t="str">
        <f t="shared" si="2"/>
        <v xml:space="preserve"> </v>
      </c>
      <c r="M19" s="78" t="s">
        <v>25</v>
      </c>
      <c r="N19" s="79"/>
      <c r="O19" s="79"/>
      <c r="P19" s="78" t="s">
        <v>53</v>
      </c>
      <c r="Q19" s="78" t="s">
        <v>54</v>
      </c>
      <c r="R19" s="80">
        <v>21</v>
      </c>
      <c r="S19" s="79"/>
      <c r="T19" s="81" t="s">
        <v>10</v>
      </c>
      <c r="U19" s="25"/>
    </row>
    <row r="20" spans="1:21" ht="15.5" thickTop="1" thickBot="1" x14ac:dyDescent="0.4">
      <c r="C20" s="1"/>
      <c r="D20" s="1"/>
      <c r="E20" s="1"/>
      <c r="F20" s="1"/>
      <c r="G20" s="1"/>
      <c r="H20" s="1"/>
      <c r="K20" s="82"/>
    </row>
    <row r="21" spans="1:21" ht="60.75" customHeight="1" thickTop="1" thickBot="1" x14ac:dyDescent="0.4">
      <c r="B21" s="104" t="s">
        <v>7</v>
      </c>
      <c r="C21" s="104"/>
      <c r="D21" s="104"/>
      <c r="E21" s="104"/>
      <c r="F21" s="104"/>
      <c r="G21" s="83"/>
      <c r="H21" s="84"/>
      <c r="I21" s="85" t="s">
        <v>8</v>
      </c>
      <c r="J21" s="107" t="s">
        <v>9</v>
      </c>
      <c r="K21" s="108"/>
      <c r="L21" s="109"/>
      <c r="M21" s="87"/>
      <c r="N21" s="87"/>
      <c r="O21" s="87"/>
      <c r="P21" s="87"/>
      <c r="Q21" s="87"/>
      <c r="R21" s="87"/>
      <c r="S21" s="17"/>
      <c r="T21" s="88"/>
    </row>
    <row r="22" spans="1:21" ht="33" customHeight="1" thickTop="1" thickBot="1" x14ac:dyDescent="0.4">
      <c r="B22" s="100" t="s">
        <v>24</v>
      </c>
      <c r="C22" s="100"/>
      <c r="D22" s="100"/>
      <c r="E22" s="100"/>
      <c r="F22" s="100"/>
      <c r="G22" s="89"/>
      <c r="H22" s="90"/>
      <c r="I22" s="91">
        <f>SUM(H7:H19)</f>
        <v>38550</v>
      </c>
      <c r="J22" s="101">
        <f>SUM(K7:K19)</f>
        <v>0</v>
      </c>
      <c r="K22" s="102"/>
      <c r="L22" s="103"/>
      <c r="M22" s="87"/>
      <c r="N22" s="87"/>
      <c r="O22" s="87"/>
      <c r="P22" s="87"/>
      <c r="Q22" s="87"/>
      <c r="R22" s="87"/>
    </row>
    <row r="23" spans="1:21" ht="14.25" customHeight="1" thickTop="1" x14ac:dyDescent="0.35"/>
    <row r="24" spans="1:21" ht="14.25" customHeight="1" x14ac:dyDescent="0.35"/>
    <row r="25" spans="1:21" ht="14.25" customHeight="1" x14ac:dyDescent="0.35"/>
    <row r="26" spans="1:21" ht="14.25" customHeight="1" x14ac:dyDescent="0.35"/>
    <row r="27" spans="1:21" ht="14.25" customHeight="1" x14ac:dyDescent="0.35"/>
    <row r="28" spans="1:21" ht="14.25" customHeight="1" x14ac:dyDescent="0.35"/>
    <row r="29" spans="1:21" ht="14.25" customHeight="1" x14ac:dyDescent="0.35"/>
    <row r="30" spans="1:21" ht="14.25" customHeight="1" x14ac:dyDescent="0.35"/>
    <row r="31" spans="1:21" ht="14.25" customHeight="1" x14ac:dyDescent="0.35"/>
    <row r="32" spans="1:21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</sheetData>
  <sheetProtection algorithmName="SHA-512" hashValue="8f5QWOznAq/FwOJ1HSUpeBojSIZcMYQdndYh9MBYcZ5CBPuUIGh4TFHV2N5zYQtQhAfQW4VGzBQC4I7fjywNOg==" saltValue="9Us4gtylcikK9E8WmIqltA==" spinCount="100000" sheet="1" objects="1" scenarios="1"/>
  <mergeCells count="17">
    <mergeCell ref="T7:T17"/>
    <mergeCell ref="R7:R17"/>
    <mergeCell ref="S7:S17"/>
    <mergeCell ref="P7:P17"/>
    <mergeCell ref="Q7:Q17"/>
    <mergeCell ref="M7:M17"/>
    <mergeCell ref="N7:N17"/>
    <mergeCell ref="O7:O17"/>
    <mergeCell ref="B22:F22"/>
    <mergeCell ref="J22:L22"/>
    <mergeCell ref="B21:F21"/>
    <mergeCell ref="B1:D1"/>
    <mergeCell ref="J21:L21"/>
    <mergeCell ref="G7:G17"/>
    <mergeCell ref="B3:C4"/>
    <mergeCell ref="D3:E4"/>
    <mergeCell ref="F3:F4"/>
  </mergeCells>
  <conditionalFormatting sqref="B7:B19">
    <cfRule type="containsBlanks" dxfId="15" priority="99">
      <formula>LEN(TRIM(B7))=0</formula>
    </cfRule>
  </conditionalFormatting>
  <conditionalFormatting sqref="B7:B19">
    <cfRule type="cellIs" dxfId="14" priority="93" operator="greaterThanOrEqual">
      <formula>1</formula>
    </cfRule>
  </conditionalFormatting>
  <conditionalFormatting sqref="L7:L19">
    <cfRule type="cellIs" dxfId="13" priority="90" operator="equal">
      <formula>"VYHOVUJE"</formula>
    </cfRule>
  </conditionalFormatting>
  <conditionalFormatting sqref="L7:L19">
    <cfRule type="cellIs" dxfId="12" priority="89" operator="equal">
      <formula>"NEVYHOVUJE"</formula>
    </cfRule>
  </conditionalFormatting>
  <conditionalFormatting sqref="J7">
    <cfRule type="containsBlanks" dxfId="11" priority="60">
      <formula>LEN(TRIM(J7))=0</formula>
    </cfRule>
  </conditionalFormatting>
  <conditionalFormatting sqref="J7">
    <cfRule type="notContainsBlanks" dxfId="10" priority="59">
      <formula>LEN(TRIM(J7))&gt;0</formula>
    </cfRule>
  </conditionalFormatting>
  <conditionalFormatting sqref="J7">
    <cfRule type="notContainsBlanks" dxfId="9" priority="58">
      <formula>LEN(TRIM(J7))&gt;0</formula>
    </cfRule>
  </conditionalFormatting>
  <conditionalFormatting sqref="J8:J19">
    <cfRule type="containsBlanks" dxfId="8" priority="57">
      <formula>LEN(TRIM(J8))=0</formula>
    </cfRule>
  </conditionalFormatting>
  <conditionalFormatting sqref="J8:J19">
    <cfRule type="notContainsBlanks" dxfId="7" priority="56">
      <formula>LEN(TRIM(J8))&gt;0</formula>
    </cfRule>
  </conditionalFormatting>
  <conditionalFormatting sqref="J8:J19">
    <cfRule type="notContainsBlanks" dxfId="6" priority="55">
      <formula>LEN(TRIM(J8))&gt;0</formula>
    </cfRule>
  </conditionalFormatting>
  <conditionalFormatting sqref="D7:D19">
    <cfRule type="containsBlanks" dxfId="5" priority="32">
      <formula>LEN(TRIM(D7))=0</formula>
    </cfRule>
  </conditionalFormatting>
  <conditionalFormatting sqref="G18:G19">
    <cfRule type="containsBlanks" dxfId="4" priority="5">
      <formula>LEN(TRIM(G18))=0</formula>
    </cfRule>
  </conditionalFormatting>
  <conditionalFormatting sqref="G18:G19">
    <cfRule type="containsBlanks" dxfId="3" priority="4">
      <formula>LEN(TRIM(G18))=0</formula>
    </cfRule>
  </conditionalFormatting>
  <conditionalFormatting sqref="G18:G19">
    <cfRule type="notContainsBlanks" dxfId="2" priority="3">
      <formula>LEN(TRIM(G18))&gt;0</formula>
    </cfRule>
  </conditionalFormatting>
  <conditionalFormatting sqref="G18:G19">
    <cfRule type="notContainsBlanks" dxfId="1" priority="2">
      <formula>LEN(TRIM(G18))&gt;0</formula>
    </cfRule>
  </conditionalFormatting>
  <conditionalFormatting sqref="G18:G19">
    <cfRule type="notContainsBlanks" dxfId="0" priority="1">
      <formula>LEN(TRIM(G18))&gt;0</formula>
    </cfRule>
  </conditionalFormatting>
  <dataValidations count="1">
    <dataValidation type="list" showInputMessage="1" showErrorMessage="1" sqref="E7:E19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2022-06-07T12:22:16Z</cp:lastPrinted>
  <dcterms:created xsi:type="dcterms:W3CDTF">2014-03-05T12:43:32Z</dcterms:created>
  <dcterms:modified xsi:type="dcterms:W3CDTF">2022-06-08T10:41:31Z</dcterms:modified>
</cp:coreProperties>
</file>